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1" i="3" l="1"/>
  <c r="CC14" i="1"/>
  <c r="AI17" i="1"/>
  <c r="AE17" i="1"/>
  <c r="AD17" i="1"/>
  <c r="AC17" i="1"/>
  <c r="AB17" i="1"/>
  <c r="AA17" i="1"/>
  <c r="Z17" i="1"/>
  <c r="Y17" i="1"/>
  <c r="X17" i="1"/>
  <c r="W17" i="1"/>
  <c r="I17" i="1"/>
  <c r="H17" i="1"/>
  <c r="G17" i="1"/>
  <c r="F17" i="1"/>
  <c r="E17" i="1"/>
  <c r="D17" i="1"/>
  <c r="A13" i="1"/>
  <c r="C13" i="1"/>
  <c r="A12" i="1"/>
  <c r="C12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<sst xmlns="http://schemas.openxmlformats.org/spreadsheetml/2006/main" count="136" uniqueCount="126">
  <si>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</si>
  <si>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</si>
  <si>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</si>
  <si>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</si>
  <si>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</si>
  <si>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</si>
  <si>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</si>
  <si>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</si>
  <si>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</si>
  <si>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</si>
  <si>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</si>
  <si>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</si>
  <si>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</si>
  <si>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</si>
  <si>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</si>
  <si>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</si>
  <si>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</si>
  <si>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</si>
  <si>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</si>
  <si>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</si>
  <si>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</si>
  <si>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</si>
  <si>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</si>
  <si>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</si>
  <si>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</si>
  <si>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</si>
  <si>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</si>
  <si>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</si>
  <si>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</si>
  <si>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</si>
  <si>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</si>
  <si>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</si>
  <si>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</si>
  <si>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</si>
  <si>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</si>
  <si>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</si>
  <si>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</si>
  <si>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</si>
  <si>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</si>
  <si>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</si>
  <si>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</si>
  <si>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</si>
  <si>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</si>
  <si>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</si>
  <si>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</si>
  <si>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</si>
  <si>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</si>
  <si>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</si>
  <si>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</si>
  <si>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</si>
  <si>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</si>
  <si>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</si>
  <si>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</si>
  <si>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</si>
  <si>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</si>
  <si>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</si>
  <si>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</si>
  <si>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</si>
  <si>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</si>
  <si>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</si>
  <si>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</si>
  <si>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</si>
  <si>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</si>
  <si>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</si>
  <si>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</si>
  <si>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</si>
  <si>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</si>
  <si>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</si>
  <si>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</si>
  <si>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</si>
  <si>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</si>
  <si>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</si>
  <si>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</si>
  <si>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</si>
  <si>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</si>
  <si>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</si>
  <si>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</si>
  <si>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</si>
  <si>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</si>
  <si>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</si>
  <si>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</si>
  <si>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Обед</t>
  </si>
  <si>
    <t>Щи из свежей капусты со сметаной</t>
  </si>
  <si>
    <t>Каша пшеничная молочная с маслом сливочным</t>
  </si>
  <si>
    <t>Чай с сахаром</t>
  </si>
  <si>
    <t>Хлеб пшеничный</t>
  </si>
  <si>
    <t>Хлеб ржаной</t>
  </si>
  <si>
    <t>Фрукты</t>
  </si>
  <si>
    <t>Итого за 'Обед'</t>
  </si>
  <si>
    <t>Итого за день</t>
  </si>
  <si>
    <t>Норма (СанПиН 2.3/2.4.3590-20  12 лет и старше)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</si>
  <si>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</si>
  <si>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</si>
  <si>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</si>
  <si>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</si>
  <si>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</si>
  <si>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</si>
  <si>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</si>
  <si>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</si>
  <si>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</si>
  <si>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</si>
  <si>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</si>
  <si>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</si>
  <si>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</si>
  <si>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</si>
  <si>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</si>
  <si>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</si>
  <si>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</si>
  <si>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</si>
  <si>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</si>
  <si>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</si>
  <si>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</si>
  <si>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</si>
  <si>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</si>
  <si>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</si>
  <si>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</si>
  <si>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</si>
  <si>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</si>
  <si>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</si>
  <si>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</si>
  <si>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16/4</t>
  </si>
  <si>
    <t>27/10</t>
  </si>
  <si>
    <t>-</t>
  </si>
  <si>
    <t>МЕНЮ НА 14.09.2021</t>
  </si>
  <si>
    <t>12 ЛЕТ И СТ</t>
  </si>
  <si>
    <t>МАОУ "СОШ № 30"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</si>
</sst>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6" fillId="0" borderId="0" xfId="0" applyFont="1"/>
    <xf numFmtId="0" fontId="7" fillId="0" borderId="0" xfId="1"/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75" fontId="7" fillId="2" borderId="15" xfId="1" applyNumberFormat="1" applyFill="1" applyBorder="1" applyProtection="1">
      <protection locked="0"/>
    </xf>
    <xf numFmtId="175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17" fontId="7" fillId="2" borderId="2" xfId="1" applyNumberFormat="1" applyFill="1" applyBorder="1" applyProtection="1">
      <protection locked="0"/>
    </xf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75" fontId="7" fillId="2" borderId="2" xfId="1" applyNumberFormat="1" applyFill="1" applyBorder="1" applyProtection="1">
      <protection locked="0"/>
    </xf>
    <xf numFmtId="175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75" fontId="7" fillId="2" borderId="9" xfId="1" applyNumberFormat="1" applyFill="1" applyBorder="1" applyProtection="1">
      <protection locked="0"/>
    </xf>
    <xf numFmtId="175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75" fontId="7" fillId="2" borderId="19" xfId="1" applyNumberFormat="1" applyFill="1" applyBorder="1" applyProtection="1">
      <protection locked="0"/>
    </xf>
    <xf numFmtId="175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75" fontId="7" fillId="2" borderId="23" xfId="1" applyNumberFormat="1" applyFill="1" applyBorder="1" applyProtection="1">
      <protection locked="0"/>
    </xf>
    <xf numFmtId="175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23" xfId="1" quotePrefix="1" applyFill="1" applyBorder="1" applyProtection="1">
      <protection locked="0"/>
    </xf>
    <xf numFmtId="0" fontId="7" fillId="2" borderId="2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19"/>
  <sheetViews>
    <sheetView tabSelected="1" zoomScaleNormal="100" workbookViewId="0">
      <selection activeCell="CC1" sqref="CC1:CC65536"/>
    </sheetView>
  </sheetViews>
  <sheetFormatPr defaultColWidth="0" defaultRowHeight="15.75" x14ac:dyDescent="0.25"/>
  <cols>
    <col min="1" max="1" width="4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15" t="s">
        <v>123</v>
      </c>
      <c r="B2" s="15"/>
      <c r="C2" s="15"/>
      <c r="D2" s="15"/>
      <c r="E2" s="15"/>
      <c r="F2" s="15"/>
      <c r="G2" s="15"/>
      <c r="H2" s="15"/>
      <c r="I2" s="15"/>
    </row>
    <row r="3" spans="1:94" x14ac:dyDescent="0.25">
      <c r="B3" s="1"/>
    </row>
    <row r="4" spans="1:94" x14ac:dyDescent="0.25">
      <c r="B4" s="2" t="s">
        <v>124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16" t="s">
        <v>73</v>
      </c>
      <c r="B5" s="18"/>
      <c r="C5" s="18" t="s">
        <v>80</v>
      </c>
      <c r="D5" s="18" t="s">
        <v>1</v>
      </c>
      <c r="E5" s="18"/>
      <c r="F5" s="18" t="s">
        <v>6</v>
      </c>
      <c r="G5" s="18"/>
      <c r="H5" s="18" t="s">
        <v>5</v>
      </c>
      <c r="I5" s="13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19" t="s">
        <v>72</v>
      </c>
      <c r="X5" s="19"/>
      <c r="Y5" s="19"/>
      <c r="Z5" s="19"/>
      <c r="AA5" s="20" t="s">
        <v>74</v>
      </c>
      <c r="AB5" s="20"/>
      <c r="AC5" s="20"/>
      <c r="AD5" s="20"/>
      <c r="AE5" s="20"/>
      <c r="AF5" s="20"/>
      <c r="AG5" s="20"/>
      <c r="AH5" s="20"/>
      <c r="AI5" s="21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17"/>
      <c r="B6" s="18"/>
      <c r="C6" s="18"/>
      <c r="D6" s="4" t="s">
        <v>0</v>
      </c>
      <c r="E6" s="4" t="s">
        <v>2</v>
      </c>
      <c r="F6" s="4" t="s">
        <v>0</v>
      </c>
      <c r="G6" s="4" t="s">
        <v>3</v>
      </c>
      <c r="H6" s="18"/>
      <c r="I6" s="14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22" t="s">
        <v>81</v>
      </c>
      <c r="C7" s="7"/>
      <c r="D7" s="7"/>
      <c r="E7" s="7"/>
      <c r="F7" s="7"/>
      <c r="G7" s="7"/>
      <c r="H7" s="7"/>
      <c r="I7" s="7"/>
    </row>
    <row r="8" spans="1:94" s="26" customFormat="1" ht="30" x14ac:dyDescent="0.25">
      <c r="A8" s="26" t="str">
        <f>"6/2"</f>
        <v>6/2</v>
      </c>
      <c r="B8" s="27" t="s">
        <v>82</v>
      </c>
      <c r="C8" s="28" t="str">
        <f>"250"</f>
        <v>250</v>
      </c>
      <c r="D8" s="28">
        <v>1.83</v>
      </c>
      <c r="E8" s="28">
        <v>0.13</v>
      </c>
      <c r="F8" s="28">
        <v>3.01</v>
      </c>
      <c r="G8" s="28">
        <v>2.68</v>
      </c>
      <c r="H8" s="28">
        <v>9.26</v>
      </c>
      <c r="I8" s="28">
        <v>68.439017499999991</v>
      </c>
      <c r="J8" s="26">
        <v>0.93</v>
      </c>
      <c r="K8" s="26">
        <v>1.63</v>
      </c>
      <c r="L8" s="26">
        <v>0</v>
      </c>
      <c r="M8" s="26">
        <v>0</v>
      </c>
      <c r="N8" s="26">
        <v>3.98</v>
      </c>
      <c r="O8" s="26">
        <v>3.5</v>
      </c>
      <c r="P8" s="26">
        <v>1.78</v>
      </c>
      <c r="Q8" s="26">
        <v>0</v>
      </c>
      <c r="R8" s="26">
        <v>0</v>
      </c>
      <c r="S8" s="26">
        <v>0.32</v>
      </c>
      <c r="T8" s="26">
        <v>1.89</v>
      </c>
      <c r="U8" s="26">
        <v>401.38</v>
      </c>
      <c r="V8" s="26">
        <v>321.24</v>
      </c>
      <c r="W8" s="26">
        <v>39.19</v>
      </c>
      <c r="X8" s="26">
        <v>19.2</v>
      </c>
      <c r="Y8" s="26">
        <v>39.950000000000003</v>
      </c>
      <c r="Z8" s="26">
        <v>0.65</v>
      </c>
      <c r="AA8" s="26">
        <v>4.5</v>
      </c>
      <c r="AB8" s="26">
        <v>1456.4</v>
      </c>
      <c r="AC8" s="26">
        <v>310.63</v>
      </c>
      <c r="AD8" s="26">
        <v>1.27</v>
      </c>
      <c r="AE8" s="26">
        <v>0.04</v>
      </c>
      <c r="AF8" s="26">
        <v>0.05</v>
      </c>
      <c r="AG8" s="26">
        <v>0.73</v>
      </c>
      <c r="AH8" s="26">
        <v>1.21</v>
      </c>
      <c r="AI8" s="26">
        <v>13.56</v>
      </c>
      <c r="AJ8" s="26">
        <v>0</v>
      </c>
      <c r="AK8" s="26">
        <v>0</v>
      </c>
      <c r="AL8" s="26">
        <v>0</v>
      </c>
      <c r="AM8" s="26">
        <v>60.72</v>
      </c>
      <c r="AN8" s="26">
        <v>59.9</v>
      </c>
      <c r="AO8" s="26">
        <v>16.829999999999998</v>
      </c>
      <c r="AP8" s="26">
        <v>43.12</v>
      </c>
      <c r="AQ8" s="26">
        <v>13.02</v>
      </c>
      <c r="AR8" s="26">
        <v>49.68</v>
      </c>
      <c r="AS8" s="26">
        <v>62.11</v>
      </c>
      <c r="AT8" s="26">
        <v>99.9</v>
      </c>
      <c r="AU8" s="26">
        <v>136.54</v>
      </c>
      <c r="AV8" s="26">
        <v>23.88</v>
      </c>
      <c r="AW8" s="26">
        <v>41.34</v>
      </c>
      <c r="AX8" s="26">
        <v>246.4</v>
      </c>
      <c r="AY8" s="26">
        <v>0</v>
      </c>
      <c r="AZ8" s="26">
        <v>45.94</v>
      </c>
      <c r="BA8" s="26">
        <v>45.66</v>
      </c>
      <c r="BB8" s="26">
        <v>41.83</v>
      </c>
      <c r="BC8" s="26">
        <v>17.91</v>
      </c>
      <c r="BD8" s="26">
        <v>0</v>
      </c>
      <c r="BE8" s="26">
        <v>0</v>
      </c>
      <c r="BF8" s="26">
        <v>0</v>
      </c>
      <c r="BG8" s="26">
        <v>0</v>
      </c>
      <c r="BH8" s="26">
        <v>0</v>
      </c>
      <c r="BI8" s="26">
        <v>0</v>
      </c>
      <c r="BJ8" s="26">
        <v>0</v>
      </c>
      <c r="BK8" s="26">
        <v>0.15</v>
      </c>
      <c r="BL8" s="26">
        <v>0</v>
      </c>
      <c r="BM8" s="26">
        <v>0.09</v>
      </c>
      <c r="BN8" s="26">
        <v>0.01</v>
      </c>
      <c r="BO8" s="26">
        <v>0.02</v>
      </c>
      <c r="BP8" s="26">
        <v>0</v>
      </c>
      <c r="BQ8" s="26">
        <v>0</v>
      </c>
      <c r="BR8" s="26">
        <v>0</v>
      </c>
      <c r="BS8" s="26">
        <v>0.56000000000000005</v>
      </c>
      <c r="BT8" s="26">
        <v>0</v>
      </c>
      <c r="BU8" s="26">
        <v>0</v>
      </c>
      <c r="BV8" s="26">
        <v>1.51</v>
      </c>
      <c r="BW8" s="26">
        <v>0</v>
      </c>
      <c r="BX8" s="26">
        <v>0</v>
      </c>
      <c r="BY8" s="26">
        <v>0</v>
      </c>
      <c r="BZ8" s="26">
        <v>0</v>
      </c>
      <c r="CA8" s="26">
        <v>0</v>
      </c>
      <c r="CB8" s="26">
        <v>292.99</v>
      </c>
      <c r="CD8" s="26">
        <v>247.23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0</v>
      </c>
      <c r="CO8" s="26">
        <v>0</v>
      </c>
      <c r="CP8" s="26">
        <v>1</v>
      </c>
    </row>
    <row r="9" spans="1:94" s="26" customFormat="1" ht="30" x14ac:dyDescent="0.25">
      <c r="A9" s="26" t="str">
        <f>"16/4"</f>
        <v>16/4</v>
      </c>
      <c r="B9" s="27" t="s">
        <v>83</v>
      </c>
      <c r="C9" s="28" t="str">
        <f>"250"</f>
        <v>250</v>
      </c>
      <c r="D9" s="28">
        <v>8.17</v>
      </c>
      <c r="E9" s="28">
        <v>2.94</v>
      </c>
      <c r="F9" s="28">
        <v>7.46</v>
      </c>
      <c r="G9" s="28">
        <v>1.65</v>
      </c>
      <c r="H9" s="28">
        <v>40.68</v>
      </c>
      <c r="I9" s="28">
        <v>260.55579</v>
      </c>
      <c r="J9" s="26">
        <v>4.51</v>
      </c>
      <c r="K9" s="26">
        <v>0.11</v>
      </c>
      <c r="L9" s="26">
        <v>0</v>
      </c>
      <c r="M9" s="26">
        <v>0</v>
      </c>
      <c r="N9" s="26">
        <v>9.65</v>
      </c>
      <c r="O9" s="26">
        <v>29.39</v>
      </c>
      <c r="P9" s="26">
        <v>1.64</v>
      </c>
      <c r="Q9" s="26">
        <v>0</v>
      </c>
      <c r="R9" s="26">
        <v>0</v>
      </c>
      <c r="S9" s="26">
        <v>0.1</v>
      </c>
      <c r="T9" s="26">
        <v>1.95</v>
      </c>
      <c r="U9" s="26">
        <v>297.74</v>
      </c>
      <c r="V9" s="26">
        <v>222.82</v>
      </c>
      <c r="W9" s="26">
        <v>120.69</v>
      </c>
      <c r="X9" s="26">
        <v>48.4</v>
      </c>
      <c r="Y9" s="26">
        <v>181.37</v>
      </c>
      <c r="Z9" s="26">
        <v>1.3</v>
      </c>
      <c r="AA9" s="26">
        <v>24</v>
      </c>
      <c r="AB9" s="26">
        <v>28</v>
      </c>
      <c r="AC9" s="26">
        <v>46</v>
      </c>
      <c r="AD9" s="26">
        <v>0.2</v>
      </c>
      <c r="AE9" s="26">
        <v>0.18</v>
      </c>
      <c r="AF9" s="26">
        <v>0.14000000000000001</v>
      </c>
      <c r="AG9" s="26">
        <v>0.72</v>
      </c>
      <c r="AH9" s="26">
        <v>3.11</v>
      </c>
      <c r="AI9" s="26">
        <v>0.52</v>
      </c>
      <c r="AJ9" s="26">
        <v>0</v>
      </c>
      <c r="AK9" s="26">
        <v>155.19</v>
      </c>
      <c r="AL9" s="26">
        <v>153.27000000000001</v>
      </c>
      <c r="AM9" s="26">
        <v>983.99</v>
      </c>
      <c r="AN9" s="26">
        <v>346.16</v>
      </c>
      <c r="AO9" s="26">
        <v>209.48</v>
      </c>
      <c r="AP9" s="26">
        <v>312.41000000000003</v>
      </c>
      <c r="AQ9" s="26">
        <v>127.04</v>
      </c>
      <c r="AR9" s="26">
        <v>411.81</v>
      </c>
      <c r="AS9" s="26">
        <v>506.94</v>
      </c>
      <c r="AT9" s="26">
        <v>200.97</v>
      </c>
      <c r="AU9" s="26">
        <v>308.18</v>
      </c>
      <c r="AV9" s="26">
        <v>123.85</v>
      </c>
      <c r="AW9" s="26">
        <v>142.13</v>
      </c>
      <c r="AX9" s="26">
        <v>1050.07</v>
      </c>
      <c r="AY9" s="26">
        <v>0</v>
      </c>
      <c r="AZ9" s="26">
        <v>382.96</v>
      </c>
      <c r="BA9" s="26">
        <v>331.54</v>
      </c>
      <c r="BB9" s="26">
        <v>367.63</v>
      </c>
      <c r="BC9" s="26">
        <v>109.51</v>
      </c>
      <c r="BD9" s="26">
        <v>0.12</v>
      </c>
      <c r="BE9" s="26">
        <v>0.05</v>
      </c>
      <c r="BF9" s="26">
        <v>0.03</v>
      </c>
      <c r="BG9" s="26">
        <v>7.0000000000000007E-2</v>
      </c>
      <c r="BH9" s="26">
        <v>0.08</v>
      </c>
      <c r="BI9" s="26">
        <v>0.35</v>
      </c>
      <c r="BJ9" s="26">
        <v>0</v>
      </c>
      <c r="BK9" s="26">
        <v>1.08</v>
      </c>
      <c r="BL9" s="26">
        <v>0</v>
      </c>
      <c r="BM9" s="26">
        <v>0.32</v>
      </c>
      <c r="BN9" s="26">
        <v>0.01</v>
      </c>
      <c r="BO9" s="26">
        <v>0</v>
      </c>
      <c r="BP9" s="26">
        <v>0</v>
      </c>
      <c r="BQ9" s="26">
        <v>7.0000000000000007E-2</v>
      </c>
      <c r="BR9" s="26">
        <v>0.11</v>
      </c>
      <c r="BS9" s="26">
        <v>1.02</v>
      </c>
      <c r="BT9" s="26">
        <v>0</v>
      </c>
      <c r="BU9" s="26">
        <v>0</v>
      </c>
      <c r="BV9" s="26">
        <v>0.96</v>
      </c>
      <c r="BW9" s="26">
        <v>0.02</v>
      </c>
      <c r="BX9" s="26">
        <v>0</v>
      </c>
      <c r="BY9" s="26">
        <v>0</v>
      </c>
      <c r="BZ9" s="26">
        <v>0</v>
      </c>
      <c r="CA9" s="26">
        <v>0</v>
      </c>
      <c r="CB9" s="26">
        <v>206.66</v>
      </c>
      <c r="CD9" s="26">
        <v>28.67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5</v>
      </c>
      <c r="CP9" s="26">
        <v>0.63</v>
      </c>
    </row>
    <row r="10" spans="1:94" s="26" customFormat="1" ht="15" x14ac:dyDescent="0.25">
      <c r="A10" s="26" t="str">
        <f>"27/10"</f>
        <v>27/10</v>
      </c>
      <c r="B10" s="27" t="s">
        <v>84</v>
      </c>
      <c r="C10" s="28" t="str">
        <f>"180"</f>
        <v>180</v>
      </c>
      <c r="D10" s="28">
        <v>7.0000000000000007E-2</v>
      </c>
      <c r="E10" s="28">
        <v>0</v>
      </c>
      <c r="F10" s="28">
        <v>0.02</v>
      </c>
      <c r="G10" s="28">
        <v>0.02</v>
      </c>
      <c r="H10" s="28">
        <v>8.85</v>
      </c>
      <c r="I10" s="28">
        <v>34.022008799999995</v>
      </c>
      <c r="J10" s="26">
        <v>0</v>
      </c>
      <c r="K10" s="26">
        <v>0</v>
      </c>
      <c r="L10" s="26">
        <v>0</v>
      </c>
      <c r="M10" s="26">
        <v>0</v>
      </c>
      <c r="N10" s="26">
        <v>8.82</v>
      </c>
      <c r="O10" s="26">
        <v>0</v>
      </c>
      <c r="P10" s="26">
        <v>0.04</v>
      </c>
      <c r="Q10" s="26">
        <v>0</v>
      </c>
      <c r="R10" s="26">
        <v>0</v>
      </c>
      <c r="S10" s="26">
        <v>0</v>
      </c>
      <c r="T10" s="26">
        <v>0.03</v>
      </c>
      <c r="U10" s="26">
        <v>0.09</v>
      </c>
      <c r="V10" s="26">
        <v>0.27</v>
      </c>
      <c r="W10" s="26">
        <v>0.26</v>
      </c>
      <c r="X10" s="26">
        <v>0</v>
      </c>
      <c r="Y10" s="26">
        <v>0</v>
      </c>
      <c r="Z10" s="26">
        <v>0.03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0</v>
      </c>
      <c r="AN10" s="26">
        <v>0</v>
      </c>
      <c r="AO10" s="26">
        <v>0</v>
      </c>
      <c r="AP10" s="26">
        <v>0</v>
      </c>
      <c r="AQ10" s="26">
        <v>0</v>
      </c>
      <c r="AR10" s="26">
        <v>0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26">
        <v>0</v>
      </c>
      <c r="BA10" s="26">
        <v>0</v>
      </c>
      <c r="BB10" s="26">
        <v>0</v>
      </c>
      <c r="BC10" s="26">
        <v>0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0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180.04</v>
      </c>
      <c r="CD10" s="26">
        <v>0</v>
      </c>
      <c r="CF10" s="26">
        <v>0</v>
      </c>
      <c r="CG10" s="26">
        <v>0</v>
      </c>
      <c r="CH10" s="26">
        <v>0</v>
      </c>
      <c r="CI10" s="26">
        <v>0</v>
      </c>
      <c r="CJ10" s="26">
        <v>0</v>
      </c>
      <c r="CK10" s="26">
        <v>0</v>
      </c>
      <c r="CL10" s="26">
        <v>0</v>
      </c>
      <c r="CM10" s="26">
        <v>0</v>
      </c>
      <c r="CN10" s="26">
        <v>0</v>
      </c>
      <c r="CO10" s="26">
        <v>9</v>
      </c>
      <c r="CP10" s="26">
        <v>0</v>
      </c>
    </row>
    <row r="11" spans="1:94" s="26" customFormat="1" ht="15" x14ac:dyDescent="0.25">
      <c r="A11" s="26" t="str">
        <f>"-"</f>
        <v>-</v>
      </c>
      <c r="B11" s="27" t="s">
        <v>85</v>
      </c>
      <c r="C11" s="28" t="str">
        <f>"60"</f>
        <v>60</v>
      </c>
      <c r="D11" s="28">
        <v>3.97</v>
      </c>
      <c r="E11" s="28">
        <v>0</v>
      </c>
      <c r="F11" s="28">
        <v>0.39</v>
      </c>
      <c r="G11" s="28">
        <v>0.39</v>
      </c>
      <c r="H11" s="28">
        <v>28.14</v>
      </c>
      <c r="I11" s="28">
        <v>134.34059999999999</v>
      </c>
      <c r="J11" s="26">
        <v>0</v>
      </c>
      <c r="K11" s="26">
        <v>0</v>
      </c>
      <c r="L11" s="26">
        <v>0</v>
      </c>
      <c r="M11" s="26">
        <v>0</v>
      </c>
      <c r="N11" s="26">
        <v>0.66</v>
      </c>
      <c r="O11" s="26">
        <v>27.36</v>
      </c>
      <c r="P11" s="26">
        <v>0.12</v>
      </c>
      <c r="Q11" s="26">
        <v>0</v>
      </c>
      <c r="R11" s="26">
        <v>0</v>
      </c>
      <c r="S11" s="26">
        <v>0</v>
      </c>
      <c r="T11" s="26">
        <v>1.08</v>
      </c>
      <c r="U11" s="26">
        <v>0</v>
      </c>
      <c r="V11" s="26">
        <v>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26">
        <v>0</v>
      </c>
      <c r="AC11" s="26">
        <v>0</v>
      </c>
      <c r="AD11" s="26">
        <v>0</v>
      </c>
      <c r="AE11" s="26">
        <v>0</v>
      </c>
      <c r="AF11" s="26">
        <v>0</v>
      </c>
      <c r="AG11" s="26">
        <v>0</v>
      </c>
      <c r="AH11" s="26">
        <v>0</v>
      </c>
      <c r="AI11" s="26">
        <v>0</v>
      </c>
      <c r="AJ11" s="26">
        <v>0</v>
      </c>
      <c r="AK11" s="26">
        <v>0</v>
      </c>
      <c r="AL11" s="26">
        <v>0</v>
      </c>
      <c r="AM11" s="26">
        <v>305.37</v>
      </c>
      <c r="AN11" s="26">
        <v>101.27</v>
      </c>
      <c r="AO11" s="26">
        <v>60.03</v>
      </c>
      <c r="AP11" s="26">
        <v>120.06</v>
      </c>
      <c r="AQ11" s="26">
        <v>45.41</v>
      </c>
      <c r="AR11" s="26">
        <v>217.15</v>
      </c>
      <c r="AS11" s="26">
        <v>134.68</v>
      </c>
      <c r="AT11" s="26">
        <v>187.92</v>
      </c>
      <c r="AU11" s="26">
        <v>155.03</v>
      </c>
      <c r="AV11" s="26">
        <v>81.430000000000007</v>
      </c>
      <c r="AW11" s="26">
        <v>144.07</v>
      </c>
      <c r="AX11" s="26">
        <v>1204.78</v>
      </c>
      <c r="AY11" s="26">
        <v>0</v>
      </c>
      <c r="AZ11" s="26">
        <v>392.54</v>
      </c>
      <c r="BA11" s="26">
        <v>170.69</v>
      </c>
      <c r="BB11" s="26">
        <v>113.27</v>
      </c>
      <c r="BC11" s="26">
        <v>89.78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0.05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6">
        <v>0</v>
      </c>
      <c r="BR11" s="26">
        <v>0</v>
      </c>
      <c r="BS11" s="26">
        <v>0.04</v>
      </c>
      <c r="BT11" s="26">
        <v>0</v>
      </c>
      <c r="BU11" s="26">
        <v>0</v>
      </c>
      <c r="BV11" s="26">
        <v>0.17</v>
      </c>
      <c r="BW11" s="26">
        <v>0.01</v>
      </c>
      <c r="BX11" s="26">
        <v>0</v>
      </c>
      <c r="BY11" s="26">
        <v>0</v>
      </c>
      <c r="BZ11" s="26">
        <v>0</v>
      </c>
      <c r="CA11" s="26">
        <v>0</v>
      </c>
      <c r="CB11" s="26">
        <v>23.46</v>
      </c>
      <c r="CD11" s="26">
        <v>0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6">
        <v>0</v>
      </c>
      <c r="CO11" s="26">
        <v>0</v>
      </c>
      <c r="CP11" s="26">
        <v>0</v>
      </c>
    </row>
    <row r="12" spans="1:94" s="26" customFormat="1" ht="15" x14ac:dyDescent="0.25">
      <c r="A12" s="26" t="str">
        <f>"-"</f>
        <v>-</v>
      </c>
      <c r="B12" s="27" t="s">
        <v>86</v>
      </c>
      <c r="C12" s="28" t="str">
        <f>"40"</f>
        <v>40</v>
      </c>
      <c r="D12" s="28">
        <v>2.64</v>
      </c>
      <c r="E12" s="28">
        <v>0</v>
      </c>
      <c r="F12" s="28">
        <v>0.48</v>
      </c>
      <c r="G12" s="28">
        <v>0.48</v>
      </c>
      <c r="H12" s="28">
        <v>16.68</v>
      </c>
      <c r="I12" s="28">
        <v>77.352000000000004</v>
      </c>
      <c r="J12" s="26">
        <v>0.08</v>
      </c>
      <c r="K12" s="26">
        <v>0</v>
      </c>
      <c r="L12" s="26">
        <v>0</v>
      </c>
      <c r="M12" s="26">
        <v>0</v>
      </c>
      <c r="N12" s="26">
        <v>0.48</v>
      </c>
      <c r="O12" s="26">
        <v>12.88</v>
      </c>
      <c r="P12" s="26">
        <v>3.32</v>
      </c>
      <c r="Q12" s="26">
        <v>0</v>
      </c>
      <c r="R12" s="26">
        <v>0</v>
      </c>
      <c r="S12" s="26">
        <v>0.4</v>
      </c>
      <c r="T12" s="26">
        <v>1</v>
      </c>
      <c r="U12" s="26">
        <v>244</v>
      </c>
      <c r="V12" s="26">
        <v>98</v>
      </c>
      <c r="W12" s="26">
        <v>14</v>
      </c>
      <c r="X12" s="26">
        <v>18.8</v>
      </c>
      <c r="Y12" s="26">
        <v>63.2</v>
      </c>
      <c r="Z12" s="26">
        <v>1.56</v>
      </c>
      <c r="AA12" s="26">
        <v>0</v>
      </c>
      <c r="AB12" s="26">
        <v>2</v>
      </c>
      <c r="AC12" s="26">
        <v>0.4</v>
      </c>
      <c r="AD12" s="26">
        <v>0.56000000000000005</v>
      </c>
      <c r="AE12" s="26">
        <v>7.0000000000000007E-2</v>
      </c>
      <c r="AF12" s="26">
        <v>0.03</v>
      </c>
      <c r="AG12" s="26">
        <v>0.28000000000000003</v>
      </c>
      <c r="AH12" s="26">
        <v>0.8</v>
      </c>
      <c r="AI12" s="26">
        <v>0</v>
      </c>
      <c r="AJ12" s="26">
        <v>0</v>
      </c>
      <c r="AK12" s="26">
        <v>0</v>
      </c>
      <c r="AL12" s="26">
        <v>0</v>
      </c>
      <c r="AM12" s="26">
        <v>170.8</v>
      </c>
      <c r="AN12" s="26">
        <v>89.2</v>
      </c>
      <c r="AO12" s="26">
        <v>37.200000000000003</v>
      </c>
      <c r="AP12" s="26">
        <v>79.2</v>
      </c>
      <c r="AQ12" s="26">
        <v>32</v>
      </c>
      <c r="AR12" s="26">
        <v>148.4</v>
      </c>
      <c r="AS12" s="26">
        <v>118.8</v>
      </c>
      <c r="AT12" s="26">
        <v>116.4</v>
      </c>
      <c r="AU12" s="26">
        <v>185.6</v>
      </c>
      <c r="AV12" s="26">
        <v>49.6</v>
      </c>
      <c r="AW12" s="26">
        <v>124</v>
      </c>
      <c r="AX12" s="26">
        <v>611.6</v>
      </c>
      <c r="AY12" s="26">
        <v>0</v>
      </c>
      <c r="AZ12" s="26">
        <v>210.4</v>
      </c>
      <c r="BA12" s="26">
        <v>116.4</v>
      </c>
      <c r="BB12" s="26">
        <v>72</v>
      </c>
      <c r="BC12" s="26">
        <v>52</v>
      </c>
      <c r="BD12" s="26">
        <v>0</v>
      </c>
      <c r="BE12" s="26">
        <v>0</v>
      </c>
      <c r="BF12" s="26">
        <v>0</v>
      </c>
      <c r="BG12" s="26">
        <v>0</v>
      </c>
      <c r="BH12" s="26">
        <v>0</v>
      </c>
      <c r="BI12" s="26">
        <v>0</v>
      </c>
      <c r="BJ12" s="26">
        <v>0</v>
      </c>
      <c r="BK12" s="26">
        <v>0.06</v>
      </c>
      <c r="BL12" s="26">
        <v>0</v>
      </c>
      <c r="BM12" s="26">
        <v>0</v>
      </c>
      <c r="BN12" s="26">
        <v>0.01</v>
      </c>
      <c r="BO12" s="26">
        <v>0</v>
      </c>
      <c r="BP12" s="26">
        <v>0</v>
      </c>
      <c r="BQ12" s="26">
        <v>0</v>
      </c>
      <c r="BR12" s="26">
        <v>0</v>
      </c>
      <c r="BS12" s="26">
        <v>0.04</v>
      </c>
      <c r="BT12" s="26">
        <v>0</v>
      </c>
      <c r="BU12" s="26">
        <v>0</v>
      </c>
      <c r="BV12" s="26">
        <v>0.19</v>
      </c>
      <c r="BW12" s="26">
        <v>0.03</v>
      </c>
      <c r="BX12" s="26">
        <v>0</v>
      </c>
      <c r="BY12" s="26">
        <v>0</v>
      </c>
      <c r="BZ12" s="26">
        <v>0</v>
      </c>
      <c r="CA12" s="26">
        <v>0</v>
      </c>
      <c r="CB12" s="26">
        <v>18.8</v>
      </c>
      <c r="CD12" s="26">
        <v>0.33</v>
      </c>
      <c r="CF12" s="26">
        <v>0</v>
      </c>
      <c r="CG12" s="26">
        <v>0</v>
      </c>
      <c r="CH12" s="26">
        <v>0</v>
      </c>
      <c r="CI12" s="26">
        <v>0</v>
      </c>
      <c r="CJ12" s="26">
        <v>0</v>
      </c>
      <c r="CK12" s="26">
        <v>0</v>
      </c>
      <c r="CL12" s="26">
        <v>0</v>
      </c>
      <c r="CM12" s="26">
        <v>0</v>
      </c>
      <c r="CN12" s="26">
        <v>0</v>
      </c>
      <c r="CO12" s="26">
        <v>0</v>
      </c>
      <c r="CP12" s="26">
        <v>0</v>
      </c>
    </row>
    <row r="13" spans="1:94" s="23" customFormat="1" ht="15" x14ac:dyDescent="0.25">
      <c r="A13" s="23" t="str">
        <f>"-"</f>
        <v>-</v>
      </c>
      <c r="B13" s="24" t="s">
        <v>87</v>
      </c>
      <c r="C13" s="25" t="str">
        <f>"196"</f>
        <v>196</v>
      </c>
      <c r="D13" s="25">
        <v>0.78</v>
      </c>
      <c r="E13" s="25">
        <v>0</v>
      </c>
      <c r="F13" s="25">
        <v>0.78</v>
      </c>
      <c r="G13" s="25">
        <v>0.78</v>
      </c>
      <c r="H13" s="25">
        <v>22.74</v>
      </c>
      <c r="I13" s="25">
        <v>95.41279999999999</v>
      </c>
      <c r="J13" s="23">
        <v>0.2</v>
      </c>
      <c r="K13" s="23">
        <v>0</v>
      </c>
      <c r="L13" s="23">
        <v>0</v>
      </c>
      <c r="M13" s="23">
        <v>0</v>
      </c>
      <c r="N13" s="23">
        <v>17.64</v>
      </c>
      <c r="O13" s="23">
        <v>1.57</v>
      </c>
      <c r="P13" s="23">
        <v>3.53</v>
      </c>
      <c r="Q13" s="23">
        <v>0</v>
      </c>
      <c r="R13" s="23">
        <v>0</v>
      </c>
      <c r="S13" s="23">
        <v>1.57</v>
      </c>
      <c r="T13" s="23">
        <v>0.98</v>
      </c>
      <c r="U13" s="23">
        <v>50.96</v>
      </c>
      <c r="V13" s="23">
        <v>544.88</v>
      </c>
      <c r="W13" s="23">
        <v>31.36</v>
      </c>
      <c r="X13" s="23">
        <v>17.64</v>
      </c>
      <c r="Y13" s="23">
        <v>21.56</v>
      </c>
      <c r="Z13" s="23">
        <v>4.3099999999999996</v>
      </c>
      <c r="AA13" s="23">
        <v>0</v>
      </c>
      <c r="AB13" s="23">
        <v>58.8</v>
      </c>
      <c r="AC13" s="23">
        <v>9.8000000000000007</v>
      </c>
      <c r="AD13" s="23">
        <v>0.39</v>
      </c>
      <c r="AE13" s="23">
        <v>0.06</v>
      </c>
      <c r="AF13" s="23">
        <v>0.04</v>
      </c>
      <c r="AG13" s="23">
        <v>0.59</v>
      </c>
      <c r="AH13" s="23">
        <v>0.78</v>
      </c>
      <c r="AI13" s="23">
        <v>19.600000000000001</v>
      </c>
      <c r="AJ13" s="23">
        <v>0</v>
      </c>
      <c r="AK13" s="23">
        <v>0</v>
      </c>
      <c r="AL13" s="23">
        <v>0</v>
      </c>
      <c r="AM13" s="23">
        <v>37.24</v>
      </c>
      <c r="AN13" s="23">
        <v>35.28</v>
      </c>
      <c r="AO13" s="23">
        <v>5.88</v>
      </c>
      <c r="AP13" s="23">
        <v>21.56</v>
      </c>
      <c r="AQ13" s="23">
        <v>5.88</v>
      </c>
      <c r="AR13" s="23">
        <v>17.64</v>
      </c>
      <c r="AS13" s="23">
        <v>33.32</v>
      </c>
      <c r="AT13" s="23">
        <v>19.600000000000001</v>
      </c>
      <c r="AU13" s="23">
        <v>152.88</v>
      </c>
      <c r="AV13" s="23">
        <v>13.72</v>
      </c>
      <c r="AW13" s="23">
        <v>27.44</v>
      </c>
      <c r="AX13" s="23">
        <v>82.32</v>
      </c>
      <c r="AY13" s="23">
        <v>0</v>
      </c>
      <c r="AZ13" s="23">
        <v>25.48</v>
      </c>
      <c r="BA13" s="23">
        <v>31.36</v>
      </c>
      <c r="BB13" s="23">
        <v>11.76</v>
      </c>
      <c r="BC13" s="23">
        <v>9.8000000000000007</v>
      </c>
      <c r="BD13" s="23">
        <v>0</v>
      </c>
      <c r="BE13" s="23">
        <v>0</v>
      </c>
      <c r="BF13" s="23">
        <v>0</v>
      </c>
      <c r="BG13" s="23">
        <v>0</v>
      </c>
      <c r="BH13" s="23">
        <v>0</v>
      </c>
      <c r="BI13" s="23">
        <v>0</v>
      </c>
      <c r="BJ13" s="23">
        <v>0</v>
      </c>
      <c r="BK13" s="23">
        <v>0</v>
      </c>
      <c r="BL13" s="23">
        <v>0</v>
      </c>
      <c r="BM13" s="23">
        <v>0</v>
      </c>
      <c r="BN13" s="23">
        <v>0</v>
      </c>
      <c r="BO13" s="23">
        <v>0</v>
      </c>
      <c r="BP13" s="23">
        <v>0</v>
      </c>
      <c r="BQ13" s="23">
        <v>0</v>
      </c>
      <c r="BR13" s="23">
        <v>0</v>
      </c>
      <c r="BS13" s="23">
        <v>0</v>
      </c>
      <c r="BT13" s="23">
        <v>0</v>
      </c>
      <c r="BU13" s="23">
        <v>0</v>
      </c>
      <c r="BV13" s="23">
        <v>0</v>
      </c>
      <c r="BW13" s="23">
        <v>0</v>
      </c>
      <c r="BX13" s="23">
        <v>0</v>
      </c>
      <c r="BY13" s="23">
        <v>0</v>
      </c>
      <c r="BZ13" s="23">
        <v>0</v>
      </c>
      <c r="CA13" s="23">
        <v>0</v>
      </c>
      <c r="CB13" s="23">
        <v>169.15</v>
      </c>
      <c r="CD13" s="23">
        <v>9.8000000000000007</v>
      </c>
      <c r="CF13" s="23">
        <v>0</v>
      </c>
      <c r="CG13" s="23">
        <v>0</v>
      </c>
      <c r="CH13" s="23">
        <v>0</v>
      </c>
      <c r="CI13" s="23">
        <v>0</v>
      </c>
      <c r="CJ13" s="23">
        <v>0</v>
      </c>
      <c r="CK13" s="23">
        <v>0</v>
      </c>
      <c r="CL13" s="23">
        <v>0</v>
      </c>
      <c r="CM13" s="23">
        <v>0</v>
      </c>
      <c r="CN13" s="23">
        <v>0</v>
      </c>
      <c r="CO13" s="23">
        <v>0</v>
      </c>
      <c r="CP13" s="23">
        <v>0</v>
      </c>
    </row>
    <row r="14" spans="1:94" s="31" customFormat="1" ht="14.25" x14ac:dyDescent="0.2">
      <c r="B14" s="29" t="s">
        <v>88</v>
      </c>
      <c r="C14" s="30"/>
      <c r="D14" s="30">
        <v>17.46</v>
      </c>
      <c r="E14" s="30">
        <v>3.07</v>
      </c>
      <c r="F14" s="30">
        <v>12.15</v>
      </c>
      <c r="G14" s="30">
        <v>6</v>
      </c>
      <c r="H14" s="30">
        <v>126.35</v>
      </c>
      <c r="I14" s="30">
        <v>670.12</v>
      </c>
      <c r="J14" s="31">
        <v>5.71</v>
      </c>
      <c r="K14" s="31">
        <v>1.74</v>
      </c>
      <c r="L14" s="31">
        <v>0</v>
      </c>
      <c r="M14" s="31">
        <v>0</v>
      </c>
      <c r="N14" s="31">
        <v>41.23</v>
      </c>
      <c r="O14" s="31">
        <v>74.7</v>
      </c>
      <c r="P14" s="31">
        <v>10.43</v>
      </c>
      <c r="Q14" s="31">
        <v>0</v>
      </c>
      <c r="R14" s="31">
        <v>0</v>
      </c>
      <c r="S14" s="31">
        <v>2.39</v>
      </c>
      <c r="T14" s="31">
        <v>6.92</v>
      </c>
      <c r="U14" s="31">
        <v>994.16</v>
      </c>
      <c r="V14" s="31">
        <v>1187.2</v>
      </c>
      <c r="W14" s="31">
        <v>205.5</v>
      </c>
      <c r="X14" s="31">
        <v>104.05</v>
      </c>
      <c r="Y14" s="31">
        <v>306.08</v>
      </c>
      <c r="Z14" s="31">
        <v>7.84</v>
      </c>
      <c r="AA14" s="31">
        <v>28.5</v>
      </c>
      <c r="AB14" s="31">
        <v>1545.2</v>
      </c>
      <c r="AC14" s="31">
        <v>366.83</v>
      </c>
      <c r="AD14" s="31">
        <v>2.42</v>
      </c>
      <c r="AE14" s="31">
        <v>0.35</v>
      </c>
      <c r="AF14" s="31">
        <v>0.26</v>
      </c>
      <c r="AG14" s="31">
        <v>2.33</v>
      </c>
      <c r="AH14" s="31">
        <v>5.9</v>
      </c>
      <c r="AI14" s="31">
        <v>33.68</v>
      </c>
      <c r="AJ14" s="31">
        <v>0</v>
      </c>
      <c r="AK14" s="31">
        <v>155.19</v>
      </c>
      <c r="AL14" s="31">
        <v>153.27000000000001</v>
      </c>
      <c r="AM14" s="31">
        <v>1558.13</v>
      </c>
      <c r="AN14" s="31">
        <v>631.79999999999995</v>
      </c>
      <c r="AO14" s="31">
        <v>329.42</v>
      </c>
      <c r="AP14" s="31">
        <v>576.35</v>
      </c>
      <c r="AQ14" s="31">
        <v>223.35</v>
      </c>
      <c r="AR14" s="31">
        <v>844.69</v>
      </c>
      <c r="AS14" s="31">
        <v>855.85</v>
      </c>
      <c r="AT14" s="31">
        <v>624.79</v>
      </c>
      <c r="AU14" s="31">
        <v>938.23</v>
      </c>
      <c r="AV14" s="31">
        <v>292.47000000000003</v>
      </c>
      <c r="AW14" s="31">
        <v>478.98</v>
      </c>
      <c r="AX14" s="31">
        <v>3195.17</v>
      </c>
      <c r="AY14" s="31">
        <v>0</v>
      </c>
      <c r="AZ14" s="31">
        <v>1057.32</v>
      </c>
      <c r="BA14" s="31">
        <v>695.65</v>
      </c>
      <c r="BB14" s="31">
        <v>606.5</v>
      </c>
      <c r="BC14" s="31">
        <v>279</v>
      </c>
      <c r="BD14" s="31">
        <v>0.12</v>
      </c>
      <c r="BE14" s="31">
        <v>0.05</v>
      </c>
      <c r="BF14" s="31">
        <v>0.03</v>
      </c>
      <c r="BG14" s="31">
        <v>7.0000000000000007E-2</v>
      </c>
      <c r="BH14" s="31">
        <v>0.08</v>
      </c>
      <c r="BI14" s="31">
        <v>0.36</v>
      </c>
      <c r="BJ14" s="31">
        <v>0</v>
      </c>
      <c r="BK14" s="31">
        <v>1.33</v>
      </c>
      <c r="BL14" s="31">
        <v>0</v>
      </c>
      <c r="BM14" s="31">
        <v>0.42</v>
      </c>
      <c r="BN14" s="31">
        <v>0.02</v>
      </c>
      <c r="BO14" s="31">
        <v>0.02</v>
      </c>
      <c r="BP14" s="31">
        <v>0</v>
      </c>
      <c r="BQ14" s="31">
        <v>7.0000000000000007E-2</v>
      </c>
      <c r="BR14" s="31">
        <v>0.12</v>
      </c>
      <c r="BS14" s="31">
        <v>1.66</v>
      </c>
      <c r="BT14" s="31">
        <v>0</v>
      </c>
      <c r="BU14" s="31">
        <v>0</v>
      </c>
      <c r="BV14" s="31">
        <v>2.82</v>
      </c>
      <c r="BW14" s="31">
        <v>0.06</v>
      </c>
      <c r="BX14" s="31">
        <v>0</v>
      </c>
      <c r="BY14" s="31">
        <v>0</v>
      </c>
      <c r="BZ14" s="31">
        <v>0</v>
      </c>
      <c r="CA14" s="31">
        <v>0</v>
      </c>
      <c r="CB14" s="31">
        <v>891.1</v>
      </c>
      <c r="CC14" s="31">
        <f>$I$14/$I$15*100</f>
        <v>100</v>
      </c>
      <c r="CD14" s="31">
        <v>286.02999999999997</v>
      </c>
      <c r="CF14" s="31">
        <v>0</v>
      </c>
      <c r="CG14" s="31">
        <v>0</v>
      </c>
      <c r="CH14" s="31">
        <v>0</v>
      </c>
      <c r="CI14" s="31">
        <v>0</v>
      </c>
      <c r="CJ14" s="31">
        <v>0</v>
      </c>
      <c r="CK14" s="31">
        <v>0</v>
      </c>
      <c r="CL14" s="31">
        <v>0</v>
      </c>
      <c r="CM14" s="31">
        <v>0</v>
      </c>
      <c r="CN14" s="31">
        <v>0</v>
      </c>
      <c r="CO14" s="31">
        <v>14</v>
      </c>
      <c r="CP14" s="31">
        <v>1.63</v>
      </c>
    </row>
    <row r="15" spans="1:94" s="31" customFormat="1" ht="14.25" x14ac:dyDescent="0.2">
      <c r="B15" s="29" t="s">
        <v>89</v>
      </c>
      <c r="C15" s="30"/>
      <c r="D15" s="30">
        <v>17.46</v>
      </c>
      <c r="E15" s="30">
        <v>3.07</v>
      </c>
      <c r="F15" s="30">
        <v>12.15</v>
      </c>
      <c r="G15" s="30">
        <v>6</v>
      </c>
      <c r="H15" s="30">
        <v>126.35</v>
      </c>
      <c r="I15" s="30">
        <v>670.12</v>
      </c>
      <c r="J15" s="31">
        <v>5.71</v>
      </c>
      <c r="K15" s="31">
        <v>1.74</v>
      </c>
      <c r="L15" s="31">
        <v>0</v>
      </c>
      <c r="M15" s="31">
        <v>0</v>
      </c>
      <c r="N15" s="31">
        <v>41.23</v>
      </c>
      <c r="O15" s="31">
        <v>74.7</v>
      </c>
      <c r="P15" s="31">
        <v>10.43</v>
      </c>
      <c r="Q15" s="31">
        <v>0</v>
      </c>
      <c r="R15" s="31">
        <v>0</v>
      </c>
      <c r="S15" s="31">
        <v>2.39</v>
      </c>
      <c r="T15" s="31">
        <v>6.92</v>
      </c>
      <c r="U15" s="31">
        <v>994.16</v>
      </c>
      <c r="V15" s="31">
        <v>1187.2</v>
      </c>
      <c r="W15" s="31">
        <v>205.5</v>
      </c>
      <c r="X15" s="31">
        <v>104.05</v>
      </c>
      <c r="Y15" s="31">
        <v>306.08</v>
      </c>
      <c r="Z15" s="31">
        <v>7.84</v>
      </c>
      <c r="AA15" s="31">
        <v>28.5</v>
      </c>
      <c r="AB15" s="31">
        <v>1545.2</v>
      </c>
      <c r="AC15" s="31">
        <v>366.83</v>
      </c>
      <c r="AD15" s="31">
        <v>2.42</v>
      </c>
      <c r="AE15" s="31">
        <v>0.35</v>
      </c>
      <c r="AF15" s="31">
        <v>0.26</v>
      </c>
      <c r="AG15" s="31">
        <v>2.33</v>
      </c>
      <c r="AH15" s="31">
        <v>5.9</v>
      </c>
      <c r="AI15" s="31">
        <v>33.68</v>
      </c>
      <c r="AJ15" s="31">
        <v>0</v>
      </c>
      <c r="AK15" s="31">
        <v>155.19</v>
      </c>
      <c r="AL15" s="31">
        <v>153.27000000000001</v>
      </c>
      <c r="AM15" s="31">
        <v>1558.13</v>
      </c>
      <c r="AN15" s="31">
        <v>631.79999999999995</v>
      </c>
      <c r="AO15" s="31">
        <v>329.42</v>
      </c>
      <c r="AP15" s="31">
        <v>576.35</v>
      </c>
      <c r="AQ15" s="31">
        <v>223.35</v>
      </c>
      <c r="AR15" s="31">
        <v>844.69</v>
      </c>
      <c r="AS15" s="31">
        <v>855.85</v>
      </c>
      <c r="AT15" s="31">
        <v>624.79</v>
      </c>
      <c r="AU15" s="31">
        <v>938.23</v>
      </c>
      <c r="AV15" s="31">
        <v>292.47000000000003</v>
      </c>
      <c r="AW15" s="31">
        <v>478.98</v>
      </c>
      <c r="AX15" s="31">
        <v>3195.17</v>
      </c>
      <c r="AY15" s="31">
        <v>0</v>
      </c>
      <c r="AZ15" s="31">
        <v>1057.32</v>
      </c>
      <c r="BA15" s="31">
        <v>695.65</v>
      </c>
      <c r="BB15" s="31">
        <v>606.5</v>
      </c>
      <c r="BC15" s="31">
        <v>279</v>
      </c>
      <c r="BD15" s="31">
        <v>0.12</v>
      </c>
      <c r="BE15" s="31">
        <v>0.05</v>
      </c>
      <c r="BF15" s="31">
        <v>0.03</v>
      </c>
      <c r="BG15" s="31">
        <v>7.0000000000000007E-2</v>
      </c>
      <c r="BH15" s="31">
        <v>0.08</v>
      </c>
      <c r="BI15" s="31">
        <v>0.36</v>
      </c>
      <c r="BJ15" s="31">
        <v>0</v>
      </c>
      <c r="BK15" s="31">
        <v>1.33</v>
      </c>
      <c r="BL15" s="31">
        <v>0</v>
      </c>
      <c r="BM15" s="31">
        <v>0.42</v>
      </c>
      <c r="BN15" s="31">
        <v>0.02</v>
      </c>
      <c r="BO15" s="31">
        <v>0.02</v>
      </c>
      <c r="BP15" s="31">
        <v>0</v>
      </c>
      <c r="BQ15" s="31">
        <v>7.0000000000000007E-2</v>
      </c>
      <c r="BR15" s="31">
        <v>0.12</v>
      </c>
      <c r="BS15" s="31">
        <v>1.66</v>
      </c>
      <c r="BT15" s="31">
        <v>0</v>
      </c>
      <c r="BU15" s="31">
        <v>0</v>
      </c>
      <c r="BV15" s="31">
        <v>2.82</v>
      </c>
      <c r="BW15" s="31">
        <v>0.06</v>
      </c>
      <c r="BX15" s="31">
        <v>0</v>
      </c>
      <c r="BY15" s="31">
        <v>0</v>
      </c>
      <c r="BZ15" s="31">
        <v>0</v>
      </c>
      <c r="CA15" s="31">
        <v>0</v>
      </c>
      <c r="CB15" s="31">
        <v>891.1</v>
      </c>
      <c r="CD15" s="31">
        <v>286.02999999999997</v>
      </c>
      <c r="CF15" s="31">
        <v>0</v>
      </c>
      <c r="CG15" s="31">
        <v>0</v>
      </c>
      <c r="CH15" s="31">
        <v>0</v>
      </c>
      <c r="CI15" s="31">
        <v>0</v>
      </c>
      <c r="CJ15" s="31">
        <v>0</v>
      </c>
      <c r="CK15" s="31">
        <v>0</v>
      </c>
      <c r="CL15" s="31">
        <v>0</v>
      </c>
      <c r="CM15" s="31">
        <v>0</v>
      </c>
      <c r="CN15" s="31">
        <v>0</v>
      </c>
      <c r="CO15" s="31">
        <v>14</v>
      </c>
      <c r="CP15" s="31">
        <v>1.63</v>
      </c>
    </row>
    <row r="16" spans="1:94" s="5" customFormat="1" ht="30" x14ac:dyDescent="0.25">
      <c r="B16" s="11" t="s">
        <v>90</v>
      </c>
      <c r="C16" s="7"/>
      <c r="D16" s="7">
        <v>90</v>
      </c>
      <c r="E16" s="7">
        <v>0</v>
      </c>
      <c r="F16" s="7">
        <v>92</v>
      </c>
      <c r="G16" s="7">
        <v>0</v>
      </c>
      <c r="H16" s="7">
        <v>383</v>
      </c>
      <c r="I16" s="7">
        <v>2720</v>
      </c>
      <c r="W16" s="5">
        <v>0</v>
      </c>
      <c r="X16" s="5">
        <v>0</v>
      </c>
      <c r="Y16" s="5">
        <v>0</v>
      </c>
      <c r="Z16" s="5">
        <v>0</v>
      </c>
      <c r="AB16" s="5">
        <v>0</v>
      </c>
      <c r="AC16" s="5">
        <v>900</v>
      </c>
      <c r="AD16" s="5">
        <v>0</v>
      </c>
      <c r="AE16" s="5">
        <v>1.4</v>
      </c>
      <c r="AI16" s="5">
        <v>70</v>
      </c>
    </row>
    <row r="17" spans="2:35" s="5" customFormat="1" ht="15" x14ac:dyDescent="0.25">
      <c r="B17" s="11" t="s">
        <v>91</v>
      </c>
      <c r="C17" s="7"/>
      <c r="D17" s="7">
        <f>D15-D16</f>
        <v>-72.539999999999992</v>
      </c>
      <c r="E17" s="7">
        <f>E15-E16</f>
        <v>3.07</v>
      </c>
      <c r="F17" s="7">
        <f>F15-F16</f>
        <v>-79.849999999999994</v>
      </c>
      <c r="G17" s="7">
        <f>G15-G16</f>
        <v>6</v>
      </c>
      <c r="H17" s="7">
        <f>H15-H16</f>
        <v>-256.64999999999998</v>
      </c>
      <c r="I17" s="7">
        <f>I15-I16</f>
        <v>-2049.88</v>
      </c>
      <c r="W17" s="5">
        <f>W15-W16</f>
        <v>205.5</v>
      </c>
      <c r="X17" s="5">
        <f>X15-X16</f>
        <v>104.05</v>
      </c>
      <c r="Y17" s="5">
        <f>Y15-Y16</f>
        <v>306.08</v>
      </c>
      <c r="Z17" s="5">
        <f>Z15-Z16</f>
        <v>7.84</v>
      </c>
      <c r="AA17" s="5">
        <f>AA15-AA16</f>
        <v>28.5</v>
      </c>
      <c r="AB17" s="5">
        <f>AB15-AB16</f>
        <v>1545.2</v>
      </c>
      <c r="AC17" s="5">
        <f>AC15-AC16</f>
        <v>-533.17000000000007</v>
      </c>
      <c r="AD17" s="5">
        <f>AD15-AD16</f>
        <v>2.42</v>
      </c>
      <c r="AE17" s="5">
        <f>AE15-AE16</f>
        <v>-1.0499999999999998</v>
      </c>
      <c r="AI17" s="5">
        <f>AI15-AI16</f>
        <v>-36.32</v>
      </c>
    </row>
    <row r="18" spans="2:35" s="5" customFormat="1" ht="30" x14ac:dyDescent="0.25">
      <c r="B18" s="11" t="s">
        <v>92</v>
      </c>
      <c r="C18" s="7"/>
      <c r="D18" s="7">
        <v>11</v>
      </c>
      <c r="E18" s="7"/>
      <c r="F18" s="7">
        <v>17</v>
      </c>
      <c r="G18" s="7"/>
      <c r="H18" s="7">
        <v>72</v>
      </c>
      <c r="I18" s="7"/>
    </row>
    <row r="19" spans="2:35" s="5" customFormat="1" ht="15" x14ac:dyDescent="0.25">
      <c r="B19" s="11"/>
      <c r="C19" s="7"/>
      <c r="D19" s="7"/>
      <c r="E19" s="7"/>
      <c r="F19" s="7"/>
      <c r="G19" s="7"/>
      <c r="H19" s="7"/>
      <c r="I19" s="7"/>
    </row>
  </sheetData>
  <mergeCells count="10">
    <mergeCell ref="W5:Z5"/>
    <mergeCell ref="AA5:AI5"/>
    <mergeCell ref="F5:G5"/>
    <mergeCell ref="H5:H6"/>
    <mergeCell ref="I5:I6"/>
    <mergeCell ref="A2:I2"/>
    <mergeCell ref="A5:A6"/>
    <mergeCell ref="B5:B6"/>
    <mergeCell ref="C5:C6"/>
    <mergeCell ref="D5:E5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zoomScale="120" zoomScaleNormal="120" workbookViewId="0">
      <selection activeCell="B1" sqref="B1:D1"/>
    </sheetView>
  </sheetViews>
  <sheetFormatPr defaultRowHeight="15" x14ac:dyDescent="0.25"/>
  <cols>
    <col min="1" max="1" width="12.140625" style="32" customWidth="1"/>
    <col min="2" max="2" width="11.5703125" style="32" customWidth="1"/>
    <col min="3" max="3" width="8" style="32" customWidth="1"/>
    <col min="4" max="4" width="41.5703125" style="32" customWidth="1"/>
    <col min="5" max="5" width="10.140625" style="32" customWidth="1"/>
    <col min="6" max="6" width="9.140625" style="32"/>
    <col min="7" max="7" width="13.42578125" style="32" customWidth="1"/>
    <col min="8" max="8" width="7.7109375" style="32" customWidth="1"/>
    <col min="9" max="9" width="7.85546875" style="32" customWidth="1"/>
    <col min="10" max="10" width="10.42578125" style="32" customWidth="1"/>
    <col min="11" max="16384" width="9.140625" style="32"/>
  </cols>
  <sheetData>
    <row r="1" spans="1:10" x14ac:dyDescent="0.25">
      <c r="A1" s="32" t="s">
        <v>93</v>
      </c>
      <c r="B1" s="33" t="s">
        <v>125</v>
      </c>
      <c r="C1" s="34"/>
      <c r="D1" s="35"/>
      <c r="E1" s="32" t="s">
        <v>94</v>
      </c>
      <c r="F1" s="36"/>
      <c r="I1" s="32" t="s">
        <v>95</v>
      </c>
      <c r="J1" s="37">
        <v>44453</v>
      </c>
    </row>
    <row r="2" spans="1:10" ht="7.5" customHeight="1" thickBot="1" x14ac:dyDescent="0.3"/>
    <row r="3" spans="1:10" ht="15.75" thickBot="1" x14ac:dyDescent="0.3">
      <c r="A3" s="38" t="s">
        <v>96</v>
      </c>
      <c r="B3" s="39" t="s">
        <v>97</v>
      </c>
      <c r="C3" s="39" t="s">
        <v>98</v>
      </c>
      <c r="D3" s="39" t="s">
        <v>99</v>
      </c>
      <c r="E3" s="39" t="s">
        <v>100</v>
      </c>
      <c r="F3" s="39" t="s">
        <v>101</v>
      </c>
      <c r="G3" s="39" t="s">
        <v>102</v>
      </c>
      <c r="H3" s="39" t="s">
        <v>103</v>
      </c>
      <c r="I3" s="39" t="s">
        <v>104</v>
      </c>
      <c r="J3" s="40" t="s">
        <v>105</v>
      </c>
    </row>
    <row r="4" spans="1:10" x14ac:dyDescent="0.25">
      <c r="A4" s="41" t="s">
        <v>106</v>
      </c>
      <c r="B4" s="42" t="s">
        <v>107</v>
      </c>
      <c r="C4" s="43"/>
      <c r="D4" s="44"/>
      <c r="E4" s="45"/>
      <c r="F4" s="46"/>
      <c r="G4" s="45"/>
      <c r="H4" s="47"/>
      <c r="I4" s="47"/>
      <c r="J4" s="48"/>
    </row>
    <row r="5" spans="1:10" x14ac:dyDescent="0.25">
      <c r="A5" s="49"/>
      <c r="B5" s="50" t="s">
        <v>108</v>
      </c>
      <c r="C5" s="51"/>
      <c r="D5" s="52"/>
      <c r="E5" s="53"/>
      <c r="F5" s="54"/>
      <c r="G5" s="53"/>
      <c r="H5" s="55"/>
      <c r="I5" s="55"/>
      <c r="J5" s="56"/>
    </row>
    <row r="6" spans="1:10" x14ac:dyDescent="0.25">
      <c r="A6" s="49"/>
      <c r="B6" s="50" t="s">
        <v>109</v>
      </c>
      <c r="C6" s="57"/>
      <c r="D6" s="52"/>
      <c r="E6" s="53"/>
      <c r="F6" s="54"/>
      <c r="G6" s="53"/>
      <c r="H6" s="55"/>
      <c r="I6" s="55"/>
      <c r="J6" s="56"/>
    </row>
    <row r="7" spans="1:10" x14ac:dyDescent="0.25">
      <c r="A7" s="49"/>
      <c r="B7" s="57"/>
      <c r="C7" s="51"/>
      <c r="D7" s="52"/>
      <c r="E7" s="53"/>
      <c r="F7" s="54"/>
      <c r="G7" s="53"/>
      <c r="H7" s="55"/>
      <c r="I7" s="55"/>
      <c r="J7" s="56"/>
    </row>
    <row r="8" spans="1:10" ht="15.75" thickBot="1" x14ac:dyDescent="0.3">
      <c r="A8" s="49"/>
      <c r="B8" s="58"/>
      <c r="C8" s="59"/>
      <c r="D8" s="60"/>
      <c r="E8" s="61"/>
      <c r="F8" s="62"/>
      <c r="G8" s="61"/>
      <c r="H8" s="63"/>
      <c r="I8" s="63"/>
      <c r="J8" s="64"/>
    </row>
    <row r="9" spans="1:10" ht="15.75" thickBot="1" x14ac:dyDescent="0.3">
      <c r="A9" s="49"/>
      <c r="B9" s="58"/>
      <c r="C9" s="59"/>
      <c r="D9" s="60"/>
      <c r="E9" s="61"/>
      <c r="F9" s="62"/>
      <c r="G9" s="61"/>
      <c r="H9" s="63"/>
      <c r="I9" s="63"/>
      <c r="J9" s="64"/>
    </row>
    <row r="10" spans="1:10" ht="15.75" thickBot="1" x14ac:dyDescent="0.3">
      <c r="A10" s="49"/>
      <c r="B10" s="58"/>
      <c r="C10" s="59"/>
      <c r="D10" s="60"/>
      <c r="E10" s="61"/>
      <c r="F10" s="62"/>
      <c r="G10" s="61"/>
      <c r="H10" s="63"/>
      <c r="I10" s="63"/>
      <c r="J10" s="64"/>
    </row>
    <row r="11" spans="1:10" ht="15.75" thickBot="1" x14ac:dyDescent="0.3">
      <c r="A11" s="65"/>
      <c r="B11" s="58"/>
      <c r="C11" s="58"/>
      <c r="D11" s="66"/>
      <c r="E11" s="67"/>
      <c r="F11" s="68"/>
      <c r="G11" s="67"/>
      <c r="H11" s="69"/>
      <c r="I11" s="69"/>
      <c r="J11" s="70"/>
    </row>
    <row r="12" spans="1:10" x14ac:dyDescent="0.25">
      <c r="A12" s="41" t="s">
        <v>110</v>
      </c>
      <c r="B12" s="71" t="s">
        <v>111</v>
      </c>
      <c r="C12" s="43"/>
      <c r="D12" s="44"/>
      <c r="E12" s="45"/>
      <c r="F12" s="46"/>
      <c r="G12" s="45"/>
      <c r="H12" s="47"/>
      <c r="I12" s="47"/>
      <c r="J12" s="48"/>
    </row>
    <row r="13" spans="1:10" x14ac:dyDescent="0.25">
      <c r="A13" s="49"/>
      <c r="B13" s="57"/>
      <c r="C13" s="57"/>
      <c r="D13" s="52"/>
      <c r="E13" s="53"/>
      <c r="F13" s="54"/>
      <c r="G13" s="53"/>
      <c r="H13" s="55"/>
      <c r="I13" s="55"/>
      <c r="J13" s="56"/>
    </row>
    <row r="14" spans="1:10" ht="15.75" thickBot="1" x14ac:dyDescent="0.3">
      <c r="A14" s="65"/>
      <c r="B14" s="58"/>
      <c r="C14" s="58"/>
      <c r="D14" s="66"/>
      <c r="E14" s="67"/>
      <c r="F14" s="68"/>
      <c r="G14" s="67"/>
      <c r="H14" s="69"/>
      <c r="I14" s="69"/>
      <c r="J14" s="70"/>
    </row>
    <row r="15" spans="1:10" x14ac:dyDescent="0.25">
      <c r="A15" s="49" t="s">
        <v>81</v>
      </c>
      <c r="B15" s="72" t="s">
        <v>112</v>
      </c>
      <c r="C15" s="79" t="s">
        <v>119</v>
      </c>
      <c r="D15" s="73" t="s">
        <v>82</v>
      </c>
      <c r="E15" s="74">
        <v>250</v>
      </c>
      <c r="F15" s="75">
        <v>5.33</v>
      </c>
      <c r="G15" s="74">
        <v>68.439017499999991</v>
      </c>
      <c r="H15" s="76">
        <v>1.83</v>
      </c>
      <c r="I15" s="76">
        <v>3.01</v>
      </c>
      <c r="J15" s="77">
        <v>9.26</v>
      </c>
    </row>
    <row r="16" spans="1:10" ht="30" x14ac:dyDescent="0.25">
      <c r="A16" s="49"/>
      <c r="B16" s="50" t="s">
        <v>113</v>
      </c>
      <c r="C16" s="80" t="s">
        <v>120</v>
      </c>
      <c r="D16" s="52" t="s">
        <v>83</v>
      </c>
      <c r="E16" s="53">
        <v>250</v>
      </c>
      <c r="F16" s="54">
        <v>27.77</v>
      </c>
      <c r="G16" s="53">
        <v>260.55579</v>
      </c>
      <c r="H16" s="55">
        <v>8.17</v>
      </c>
      <c r="I16" s="55">
        <v>7.46</v>
      </c>
      <c r="J16" s="56">
        <v>40.68</v>
      </c>
    </row>
    <row r="17" spans="1:10" x14ac:dyDescent="0.25">
      <c r="A17" s="49"/>
      <c r="B17" s="50" t="s">
        <v>114</v>
      </c>
      <c r="C17" s="80" t="s">
        <v>121</v>
      </c>
      <c r="D17" s="52" t="s">
        <v>84</v>
      </c>
      <c r="E17" s="53">
        <v>180</v>
      </c>
      <c r="F17" s="54">
        <v>1.23</v>
      </c>
      <c r="G17" s="53">
        <v>34.022008799999995</v>
      </c>
      <c r="H17" s="55">
        <v>7.0000000000000007E-2</v>
      </c>
      <c r="I17" s="55">
        <v>0.02</v>
      </c>
      <c r="J17" s="56">
        <v>8.85</v>
      </c>
    </row>
    <row r="18" spans="1:10" x14ac:dyDescent="0.25">
      <c r="A18" s="49"/>
      <c r="B18" s="50" t="s">
        <v>115</v>
      </c>
      <c r="C18" s="80" t="s">
        <v>122</v>
      </c>
      <c r="D18" s="52" t="s">
        <v>85</v>
      </c>
      <c r="E18" s="53">
        <v>60</v>
      </c>
      <c r="F18" s="54">
        <v>4.2300000000000004</v>
      </c>
      <c r="G18" s="53">
        <v>134.34059999999999</v>
      </c>
      <c r="H18" s="55">
        <v>3.97</v>
      </c>
      <c r="I18" s="55">
        <v>0.39</v>
      </c>
      <c r="J18" s="56">
        <v>28.14</v>
      </c>
    </row>
    <row r="19" spans="1:10" x14ac:dyDescent="0.25">
      <c r="A19" s="49"/>
      <c r="B19" s="50" t="s">
        <v>116</v>
      </c>
      <c r="C19" s="80" t="s">
        <v>122</v>
      </c>
      <c r="D19" s="52" t="s">
        <v>86</v>
      </c>
      <c r="E19" s="53">
        <v>40</v>
      </c>
      <c r="F19" s="54">
        <v>2.82</v>
      </c>
      <c r="G19" s="53">
        <v>77.352000000000004</v>
      </c>
      <c r="H19" s="55">
        <v>2.64</v>
      </c>
      <c r="I19" s="55">
        <v>0.48</v>
      </c>
      <c r="J19" s="56">
        <v>16.68</v>
      </c>
    </row>
    <row r="20" spans="1:10" x14ac:dyDescent="0.25">
      <c r="A20" s="49"/>
      <c r="B20" s="50" t="s">
        <v>117</v>
      </c>
      <c r="C20" s="80" t="s">
        <v>122</v>
      </c>
      <c r="D20" s="52" t="s">
        <v>87</v>
      </c>
      <c r="E20" s="53">
        <v>196</v>
      </c>
      <c r="F20" s="54">
        <v>30.62</v>
      </c>
      <c r="G20" s="53">
        <v>95.41279999999999</v>
      </c>
      <c r="H20" s="55">
        <v>0.78</v>
      </c>
      <c r="I20" s="55">
        <v>0.78</v>
      </c>
      <c r="J20" s="56">
        <v>22.74</v>
      </c>
    </row>
    <row r="21" spans="1:10" x14ac:dyDescent="0.25">
      <c r="A21" s="49"/>
      <c r="B21" s="50" t="s">
        <v>118</v>
      </c>
      <c r="C21" s="57"/>
      <c r="D21" s="52"/>
      <c r="E21" s="53"/>
      <c r="F21" s="54">
        <f>SUM(F15:F20)</f>
        <v>72</v>
      </c>
      <c r="G21" s="53"/>
      <c r="H21" s="55"/>
      <c r="I21" s="55"/>
      <c r="J21" s="56"/>
    </row>
    <row r="22" spans="1:10" x14ac:dyDescent="0.25">
      <c r="A22" s="49"/>
      <c r="B22" s="78"/>
      <c r="C22" s="78"/>
      <c r="D22" s="60"/>
      <c r="E22" s="61"/>
      <c r="F22" s="62"/>
      <c r="G22" s="61"/>
      <c r="H22" s="63"/>
      <c r="I22" s="63"/>
      <c r="J22" s="64"/>
    </row>
    <row r="23" spans="1:10" ht="15.75" thickBot="1" x14ac:dyDescent="0.3">
      <c r="A23" s="65"/>
      <c r="B23" s="58"/>
      <c r="C23" s="58"/>
      <c r="D23" s="66"/>
      <c r="E23" s="67"/>
      <c r="F23" s="68"/>
      <c r="G23" s="67"/>
      <c r="H23" s="69"/>
      <c r="I23" s="69"/>
      <c r="J23" s="70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2021-09-13T11:36:11Z</dcterms:modified>
</cp:coreProperties>
</file>